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OD\OneDrive - abakus Consulting GmbH\Desktop\Sonstiges\AKDB\Speicherlösung\"/>
    </mc:Choice>
  </mc:AlternateContent>
  <xr:revisionPtr revIDLastSave="0" documentId="13_ncr:1_{332645B0-EB6A-4CB2-8E4E-46D47C48F7B6}" xr6:coauthVersionLast="47" xr6:coauthVersionMax="47" xr10:uidLastSave="{00000000-0000-0000-0000-000000000000}"/>
  <bookViews>
    <workbookView xWindow="23595" yWindow="945" windowWidth="35550" windowHeight="19410" xr2:uid="{00000000-000D-0000-FFFF-FFFF00000000}"/>
  </bookViews>
  <sheets>
    <sheet name="Leistungs- und Preisblatt" sheetId="1" r:id="rId1"/>
  </sheets>
  <externalReferences>
    <externalReference r:id="rId2"/>
  </externalReferences>
  <definedNames>
    <definedName name="_A1_Speicher_erster_Abruf">#REF!</definedName>
    <definedName name="B_4_1_1_Grundlegende_Anforderungen">#REF!</definedName>
    <definedName name="B_4_6_Grundlegende_Anforderungen">#REF!</definedName>
    <definedName name="B4_1_1_3_Protokolle">#REF!</definedName>
    <definedName name="B4_4_1_Referenzprojekt">#REF!</definedName>
    <definedName name="B4_4_2_Fachliche_Anforderungen">#REF!</definedName>
    <definedName name="B4_5_5_Ust_Hersteller">#REF!</definedName>
    <definedName name="GesamtPunkte3">#REF!</definedName>
    <definedName name="ja_nein">[1]Daten!$A$1:$A$2</definedName>
    <definedName name="KG0__Allgemein">#REF!</definedName>
    <definedName name="KG1_NB14">#REF!</definedName>
    <definedName name="KG2_NB15">#REF!</definedName>
    <definedName name="KG3__CONV">#REF!</definedName>
    <definedName name="KG4_NBHE">#REF!</definedName>
    <definedName name="Konfiguration">#REF!</definedName>
    <definedName name="Maximale_Leistungspunkte">#REF!</definedName>
    <definedName name="Prozent0">#REF!</definedName>
    <definedName name="Prozent10">#REF!</definedName>
    <definedName name="Prozent15">#REF!</definedName>
    <definedName name="Prozent20">#REF!</definedName>
    <definedName name="Prozent5">#REF!</definedName>
    <definedName name="Punkte_1">#REF!</definedName>
    <definedName name="Punkte_2">#REF!</definedName>
    <definedName name="Punkte_3">#REF!</definedName>
    <definedName name="Punkte_4">#REF!</definedName>
    <definedName name="Punkte_5">#REF!</definedName>
    <definedName name="Punkte_6">#REF!</definedName>
    <definedName name="Reaktionszeit">#REF!</definedName>
    <definedName name="TYP">#REF!</definedName>
    <definedName name="Verfügbarkeit">#REF!</definedName>
    <definedName name="Wertung">[1]Daten!$B$1:$B$4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H17" i="1"/>
  <c r="E15" i="1"/>
  <c r="F15" i="1" s="1"/>
  <c r="E16" i="1"/>
  <c r="F16" i="1" s="1"/>
  <c r="E14" i="1"/>
  <c r="F14" i="1" s="1"/>
  <c r="F19" i="1"/>
  <c r="H19" i="1" s="1"/>
  <c r="F18" i="1"/>
  <c r="H18" i="1" s="1"/>
  <c r="E18" i="1"/>
  <c r="G18" i="1" s="1"/>
  <c r="I18" i="1" s="1"/>
  <c r="E19" i="1"/>
  <c r="G19" i="1" s="1"/>
  <c r="I19" i="1" s="1"/>
  <c r="C20" i="1"/>
  <c r="D20" i="1"/>
  <c r="F20" i="1" l="1"/>
  <c r="F23" i="1" s="1"/>
  <c r="G16" i="1"/>
  <c r="G15" i="1"/>
  <c r="H15" i="1" s="1"/>
  <c r="G14" i="1"/>
  <c r="I15" i="1"/>
  <c r="E20" i="1"/>
  <c r="E23" i="1" s="1"/>
  <c r="H16" i="1" l="1"/>
  <c r="I16" i="1"/>
  <c r="H13" i="1"/>
  <c r="I13" i="1"/>
  <c r="I14" i="1"/>
  <c r="H14" i="1"/>
  <c r="J14" i="1" s="1"/>
  <c r="J20" i="1" s="1"/>
  <c r="G20" i="1"/>
  <c r="G23" i="1" s="1"/>
  <c r="H20" i="1" l="1"/>
  <c r="H23" i="1" s="1"/>
  <c r="J16" i="1"/>
  <c r="J15" i="1"/>
  <c r="I20" i="1" l="1"/>
  <c r="I23" i="1" l="1"/>
  <c r="J23" i="1" s="1"/>
  <c r="J28" i="1" s="1"/>
</calcChain>
</file>

<file path=xl/sharedStrings.xml><?xml version="1.0" encoding="utf-8"?>
<sst xmlns="http://schemas.openxmlformats.org/spreadsheetml/2006/main" count="69" uniqueCount="59">
  <si>
    <t>A</t>
  </si>
  <si>
    <t>B</t>
  </si>
  <si>
    <t>C</t>
  </si>
  <si>
    <t>D</t>
  </si>
  <si>
    <t>E</t>
  </si>
  <si>
    <t>K</t>
  </si>
  <si>
    <t>Anforderung</t>
  </si>
  <si>
    <t>Ausschlusskriterien</t>
  </si>
  <si>
    <t>Ausschlusskriterium</t>
  </si>
  <si>
    <t>A1.1</t>
  </si>
  <si>
    <t>A1.2</t>
  </si>
  <si>
    <t>A1.3</t>
  </si>
  <si>
    <t>A1.4</t>
  </si>
  <si>
    <t>Hotline</t>
  </si>
  <si>
    <t>L</t>
  </si>
  <si>
    <t>Software / Subscription "On Premise"</t>
  </si>
  <si>
    <t>Software / Subscription "SaaS"</t>
  </si>
  <si>
    <t>Standard</t>
  </si>
  <si>
    <t>Performance</t>
  </si>
  <si>
    <t>Premium</t>
  </si>
  <si>
    <t>Extreme</t>
  </si>
  <si>
    <t>Ultra</t>
  </si>
  <si>
    <t>Speicherklassen</t>
  </si>
  <si>
    <t>Den Firmennamen des Bieters bitte rechts eintragen:</t>
  </si>
  <si>
    <t>Lfd. Nr.</t>
  </si>
  <si>
    <t>A1.0</t>
  </si>
  <si>
    <t>Kriterienart</t>
  </si>
  <si>
    <t>Kommentarfeld AG - Wertung</t>
  </si>
  <si>
    <t>Gesamtpreis über alle Speicherklassen</t>
  </si>
  <si>
    <t>Der Bieter bestätigt und versichert, dass er die in den Verfahrens- und Vertragsunterlagen mit „muss“ und „darf nicht“ formulierten Anforderungen ohne Einschränkungen erfüllen wird.</t>
  </si>
  <si>
    <t>Benennen Sie einen entscheidungsbefugten Ansprechpartner, der für die gesamte Vertragslaufzeit zur Verfügung steht.
Bitte rechts eintragen:</t>
  </si>
  <si>
    <t>Ansprechpartner</t>
  </si>
  <si>
    <t xml:space="preserve">Netzwerk- und Informationssicherheit </t>
  </si>
  <si>
    <t>Es ist eine deutschsprachige Support-Hotline vorhanden.
Bitte rechts bestätigen oder Hotline Nummer eintragen:</t>
  </si>
  <si>
    <t>Der Bieter bestätigt und versichert, die Anforderungen zur gegenwärtigen EU-Richtline zur Netzwerk- und Informationssicherheit (NIS/NIS-2) zu berücksichtigen und umzusetzen.
Bitte rechts bestätigen:</t>
  </si>
  <si>
    <t>DSGVO: - Non returnable Disk Function</t>
  </si>
  <si>
    <t>Der Bieter hält sich strikt an die Anforderungen gemäß EU-Datenschutzgrundverordnung (DSGVO) und garantiert eine DSGVO-konforme Entsorgung defekter und seitens des AG nicht mehr eingesetzten Komponenten auch nach Ablauf des Vertragsverhältnisses.
Bitte rechts bestätigen:</t>
  </si>
  <si>
    <r>
      <rPr>
        <b/>
        <sz val="14"/>
        <rFont val="Arial"/>
        <family val="2"/>
      </rPr>
      <t>Bereitstellung und Implementierung einer STaaS-Lösung zur Erweiterung der vorhandenen Storage-Infrastruktur für die Anstalt für Kommunale Datenverarbeitung in Bayern</t>
    </r>
    <r>
      <rPr>
        <b/>
        <sz val="14"/>
        <color theme="0"/>
        <rFont val="Arial"/>
        <family val="2"/>
      </rPr>
      <t xml:space="preserve">
</t>
    </r>
    <r>
      <rPr>
        <b/>
        <sz val="14"/>
        <color rgb="FF0000FF"/>
        <rFont val="Arial"/>
        <family val="2"/>
      </rPr>
      <t xml:space="preserve">Preisblatt
</t>
    </r>
    <r>
      <rPr>
        <b/>
        <sz val="12"/>
        <color rgb="FF0000FF"/>
        <rFont val="Arial"/>
        <family val="2"/>
      </rPr>
      <t xml:space="preserve">
</t>
    </r>
    <r>
      <rPr>
        <b/>
        <u/>
        <sz val="12"/>
        <color rgb="FFFF0000"/>
        <rFont val="Arial"/>
        <family val="2"/>
      </rPr>
      <t>Hinweis:</t>
    </r>
    <r>
      <rPr>
        <b/>
        <sz val="12"/>
        <rFont val="Arial"/>
        <family val="2"/>
      </rPr>
      <t xml:space="preserve">
Alle </t>
    </r>
    <r>
      <rPr>
        <b/>
        <sz val="12"/>
        <color rgb="FF00B050"/>
        <rFont val="Arial"/>
        <family val="2"/>
      </rPr>
      <t>Grün</t>
    </r>
    <r>
      <rPr>
        <b/>
        <sz val="12"/>
        <rFont val="Arial"/>
        <family val="2"/>
      </rPr>
      <t xml:space="preserve"> markierten Felder müssen vom Auftragnehmer ausgefüllt werden.</t>
    </r>
  </si>
  <si>
    <r>
      <t xml:space="preserve">Pauschaler Preis in € netto für Jahr 1
Hinweis:
</t>
    </r>
    <r>
      <rPr>
        <sz val="11"/>
        <color theme="1"/>
        <rFont val="Arial"/>
        <family val="2"/>
      </rPr>
      <t>- Für zwei Standorte</t>
    </r>
  </si>
  <si>
    <r>
      <t xml:space="preserve">Gesamtpreis in € netto für Jahr 2
Hinweis:
</t>
    </r>
    <r>
      <rPr>
        <sz val="11"/>
        <color theme="1"/>
        <rFont val="Arial"/>
        <family val="2"/>
      </rPr>
      <t>- Für zwei Standorte</t>
    </r>
  </si>
  <si>
    <r>
      <t xml:space="preserve">Gesamtpreis in € netto für Jahr 3
Hinweis:
</t>
    </r>
    <r>
      <rPr>
        <sz val="11"/>
        <color theme="1"/>
        <rFont val="Arial"/>
        <family val="2"/>
      </rPr>
      <t>- Für zwei Standorte</t>
    </r>
  </si>
  <si>
    <r>
      <t xml:space="preserve">Gesamtpreis in € netto für Jahr 4
Hinweis:
</t>
    </r>
    <r>
      <rPr>
        <sz val="11"/>
        <color theme="1"/>
        <rFont val="Arial"/>
        <family val="2"/>
      </rPr>
      <t>- Für zwei Standorte</t>
    </r>
  </si>
  <si>
    <r>
      <t xml:space="preserve">Gesamtpreis in € netto für Jahr 5
Hinweis:
</t>
    </r>
    <r>
      <rPr>
        <sz val="11"/>
        <color theme="1"/>
        <rFont val="Arial"/>
        <family val="2"/>
      </rPr>
      <t>- Für zwei Standortet</t>
    </r>
  </si>
  <si>
    <r>
      <t xml:space="preserve">Gesamtpreis in € netto für 60 Monate
Hinweis:
</t>
    </r>
    <r>
      <rPr>
        <sz val="11"/>
        <color theme="1"/>
        <rFont val="Arial"/>
        <family val="2"/>
      </rPr>
      <t>- Für zwei Standorte</t>
    </r>
  </si>
  <si>
    <r>
      <t xml:space="preserve">Angebotspreis für die Speicherbedarfe über alle Klassen inkl. Aufpreis NRD über die Vertragslaufzeit von 60 Monaten in € netto
</t>
    </r>
    <r>
      <rPr>
        <sz val="14"/>
        <color rgb="FFFF0000"/>
        <rFont val="Arial"/>
        <family val="2"/>
      </rPr>
      <t>Der Nettopreis muss in das Angebotsschreiben übertragen werden!</t>
    </r>
  </si>
  <si>
    <t>Preisblatt
Preise für die Vertragslaufzeit</t>
  </si>
  <si>
    <t xml:space="preserve">Preis pro TiB / Monat in € netto
</t>
  </si>
  <si>
    <t>Preis NRD  pro Jahr in € netto</t>
  </si>
  <si>
    <t xml:space="preserve">Aufpreis NRD in % pro Jahr </t>
  </si>
  <si>
    <t>Rabatt Performance Level STANDARD</t>
  </si>
  <si>
    <t>Rabatt Performance Level PERFORMANCE</t>
  </si>
  <si>
    <t>Rabatt Performance Level PREMIUM</t>
  </si>
  <si>
    <t>Rabatt Performance Level EXTREME</t>
  </si>
  <si>
    <t>Rabatt Performance Level ULTRA</t>
  </si>
  <si>
    <r>
      <rPr>
        <b/>
        <u/>
        <sz val="16"/>
        <color rgb="FFFF0000"/>
        <rFont val="Arial"/>
        <family val="2"/>
      </rPr>
      <t>NRD - Option:</t>
    </r>
    <r>
      <rPr>
        <b/>
        <sz val="16"/>
        <color rgb="FFFF0000"/>
        <rFont val="Arial"/>
        <family val="2"/>
      </rPr>
      <t xml:space="preserve">
</t>
    </r>
    <r>
      <rPr>
        <b/>
        <u/>
        <sz val="11"/>
        <color rgb="FFFF0000"/>
        <rFont val="Arial"/>
        <family val="2"/>
      </rPr>
      <t xml:space="preserve">Defekte </t>
    </r>
    <r>
      <rPr>
        <sz val="11"/>
        <color rgb="FFFF0000"/>
        <rFont val="Arial"/>
        <family val="2"/>
      </rPr>
      <t>Speichermedien verbleiben über die Vertragslaufzeit beim Auftraggeber</t>
    </r>
    <r>
      <rPr>
        <b/>
        <sz val="16"/>
        <color rgb="FFFF0000"/>
        <rFont val="Arial"/>
        <family val="2"/>
      </rPr>
      <t xml:space="preserve">.
</t>
    </r>
    <r>
      <rPr>
        <b/>
        <sz val="10"/>
        <color rgb="FFFF0000"/>
        <rFont val="Arial"/>
        <family val="2"/>
      </rPr>
      <t>Dies fließt in den Angebotspreis mit ein.</t>
    </r>
  </si>
  <si>
    <t>-</t>
  </si>
  <si>
    <r>
      <t xml:space="preserve">Speicherbedarfe je Klasse, pro Standort für das erste Vertragsjahr
</t>
    </r>
    <r>
      <rPr>
        <b/>
        <u/>
        <sz val="10"/>
        <color rgb="FFFF0000"/>
        <rFont val="Arial"/>
        <family val="2"/>
      </rPr>
      <t>Hinweis:</t>
    </r>
    <r>
      <rPr>
        <b/>
        <sz val="10"/>
        <color rgb="FFFF0000"/>
        <rFont val="Arial"/>
        <family val="2"/>
      </rPr>
      <t xml:space="preserve">
</t>
    </r>
    <r>
      <rPr>
        <sz val="10"/>
        <color rgb="FFFF0000"/>
        <rFont val="Arial"/>
        <family val="2"/>
      </rPr>
      <t>- Es wird eine Steigerung der Wachstumsrate von 25% pro Jahr angenommen. Dies stellt eine Annahme dar, die daher nicht direkt in die Preisermittlung eingeht. Über das initiale Volumen (Committed Capacity + Burst Capacity) hinaus gehendes Volumen wird auf Basis der  zum Zeitpunkt des Abrufs gültigen Herstellerpreisliste unter Berücksichtigung des bei Vertragsschluss vereinbarten festen Rabattsatzes berechnet. Der Rabattsatz wird vom Auftragnehmer je Performance Level angegeben und bleibt über die gesamte Vertragslaufzeit unverändert. Für die zugehörige Burst-Kapazität der Erweiterung gilt der selbe Effektivpreis.
- Für die zu ermittelnden Gesamtpreise wird ab dem 2. Jahr (Spalte F) bis zum Ablauf der Vertragslaufzeit (Spalte I) ein Volumenzuwachs im Rahmen der "Burst Capacity" angenommen. Darüber hinaus gehendes Wachstum wird wie oben beschrieben behandelt.
- Für die Speicherklassen "Standard" und "Ultra" muss lediglich der Preis pro TiB / Monat in € netto eingetragen werden.</t>
    </r>
    <r>
      <rPr>
        <b/>
        <sz val="10"/>
        <color rgb="FFFF0000"/>
        <rFont val="Arial"/>
        <family val="2"/>
      </rPr>
      <t xml:space="preserve"> </t>
    </r>
  </si>
  <si>
    <r>
      <rPr>
        <b/>
        <u/>
        <sz val="16"/>
        <color rgb="FFFF0000"/>
        <rFont val="Arial"/>
        <family val="2"/>
      </rPr>
      <t>Angewandter Rabatt:</t>
    </r>
    <r>
      <rPr>
        <b/>
        <sz val="16"/>
        <color rgb="FFFF0000"/>
        <rFont val="Arial"/>
        <family val="2"/>
      </rPr>
      <t xml:space="preserve">
</t>
    </r>
    <r>
      <rPr>
        <sz val="11"/>
        <color rgb="FFFF0000"/>
        <rFont val="Arial"/>
        <family val="2"/>
      </rPr>
      <t xml:space="preserve">Ruft der Auftraggeber während der Vertragslaufzeit zusätzliche Committed Capacity über den initialen Umfang hinaus ab, bestimmt sich der Preis für die zusätzlichen Kapazitäten aus der zum Zeitpunkt des Abrufs gültigen Herstellerpreisliste unter Berücksichtigung des bei Vertragsschluss vereinbarten festen Rabattsatzes. Der Rabattsatz wird vom Auftragnehmer je Performance Level angegeben und bleibt über die gesamte Vertragslaufzeit unverändert. Für die zugehörige Burst-Kapazität der Erweiterung gilt der selbe Effektivpreis.
</t>
    </r>
    <r>
      <rPr>
        <b/>
        <sz val="16"/>
        <color rgb="FFFF0000"/>
        <rFont val="Arial"/>
        <family val="2"/>
      </rPr>
      <t xml:space="preserve">
</t>
    </r>
    <r>
      <rPr>
        <b/>
        <u/>
        <sz val="16"/>
        <color rgb="FFFF0000"/>
        <rFont val="Arial"/>
        <family val="2"/>
      </rPr>
      <t>Hinweis:</t>
    </r>
    <r>
      <rPr>
        <b/>
        <sz val="16"/>
        <color rgb="FFFF0000"/>
        <rFont val="Arial"/>
        <family val="2"/>
      </rPr>
      <t xml:space="preserve">
</t>
    </r>
    <r>
      <rPr>
        <sz val="11"/>
        <color rgb="FFFF0000"/>
        <rFont val="Arial"/>
        <family val="2"/>
      </rPr>
      <t>Der angewandte Rabattsatz ist zwingend einzutragen.</t>
    </r>
  </si>
  <si>
    <t>Angaben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</si>
</sst>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0.00\ &quot;€&quot;"/>
    <numFmt numFmtId="166" formatCode="#,##0\ [$USD]"/>
    <numFmt numFmtId="167" formatCode="#,##0\ &quot;€&quot;"/>
    <numFmt numFmtId="168" formatCode="_-* #,##0.00\ [$€]_-;\-* #,##0.00\ [$€]_-;_-* &quot;-&quot;??\ [$€]_-;_-@_-"/>
    <numFmt numFmtId="169" formatCode="0\ &quot;TiB&quot;"/>
  </numFmts>
  <fonts count="34" x14ac:knownFonts="1">
    <font>
      <sz val="12"/>
      <color theme="1"/>
      <name val="Arial"/>
      <family val="2"/>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0"/>
      <color theme="1"/>
      <name val="Arial"/>
      <family val="2"/>
    </font>
    <font>
      <sz val="11"/>
      <color theme="1"/>
      <name val="Arial"/>
      <family val="2"/>
    </font>
    <font>
      <sz val="10"/>
      <name val="Arial"/>
      <family val="2"/>
    </font>
    <font>
      <b/>
      <sz val="12"/>
      <name val="Arial"/>
      <family val="2"/>
    </font>
    <font>
      <b/>
      <sz val="12"/>
      <color rgb="FF0000FF"/>
      <name val="Arial"/>
      <family val="2"/>
    </font>
    <font>
      <b/>
      <sz val="10"/>
      <color theme="1"/>
      <name val="Arial"/>
      <family val="2"/>
    </font>
    <font>
      <sz val="12"/>
      <color rgb="FFFF0000"/>
      <name val="Arial"/>
      <family val="2"/>
    </font>
    <font>
      <b/>
      <sz val="11"/>
      <color rgb="FF000000"/>
      <name val="Arial"/>
      <family val="2"/>
    </font>
    <font>
      <sz val="10"/>
      <color rgb="FF000000"/>
      <name val="Arial"/>
      <family val="2"/>
    </font>
    <font>
      <sz val="10"/>
      <name val="Arial"/>
      <family val="2"/>
    </font>
    <font>
      <b/>
      <sz val="10"/>
      <name val="Arial"/>
      <family val="2"/>
    </font>
    <font>
      <sz val="8"/>
      <name val="Arial"/>
      <family val="2"/>
    </font>
    <font>
      <sz val="12"/>
      <color theme="1"/>
      <name val="Calibri"/>
      <family val="2"/>
      <scheme val="minor"/>
    </font>
    <font>
      <b/>
      <sz val="16"/>
      <color rgb="FFFF0000"/>
      <name val="Arial"/>
      <family val="2"/>
    </font>
    <font>
      <b/>
      <sz val="12"/>
      <color theme="0"/>
      <name val="Arial"/>
      <family val="2"/>
    </font>
    <font>
      <sz val="10"/>
      <color rgb="FFFF0000"/>
      <name val="Arial"/>
      <family val="2"/>
    </font>
    <font>
      <b/>
      <sz val="11"/>
      <name val="Arial"/>
      <family val="2"/>
    </font>
    <font>
      <sz val="11"/>
      <color rgb="FFFF0000"/>
      <name val="Arial"/>
      <family val="2"/>
    </font>
    <font>
      <b/>
      <u/>
      <sz val="16"/>
      <color rgb="FFFF0000"/>
      <name val="Arial"/>
      <family val="2"/>
    </font>
    <font>
      <sz val="14"/>
      <color theme="1"/>
      <name val="Arial"/>
      <family val="2"/>
    </font>
    <font>
      <b/>
      <sz val="14"/>
      <name val="Arial"/>
      <family val="2"/>
    </font>
    <font>
      <b/>
      <u/>
      <sz val="12"/>
      <color rgb="FFFF0000"/>
      <name val="Arial"/>
      <family val="2"/>
    </font>
    <font>
      <b/>
      <sz val="14"/>
      <color theme="0"/>
      <name val="Arial"/>
      <family val="2"/>
    </font>
    <font>
      <b/>
      <sz val="14"/>
      <color rgb="FF0000FF"/>
      <name val="Arial"/>
      <family val="2"/>
    </font>
    <font>
      <b/>
      <sz val="12"/>
      <color rgb="FF00B050"/>
      <name val="Arial"/>
      <family val="2"/>
    </font>
    <font>
      <b/>
      <sz val="10"/>
      <color rgb="FFFF0000"/>
      <name val="Arial"/>
      <family val="2"/>
    </font>
    <font>
      <sz val="14"/>
      <color rgb="FFFF0000"/>
      <name val="Arial"/>
      <family val="2"/>
    </font>
    <font>
      <b/>
      <u/>
      <sz val="11"/>
      <color rgb="FFFF0000"/>
      <name val="Arial"/>
      <family val="2"/>
    </font>
    <font>
      <b/>
      <u/>
      <sz val="10"/>
      <color rgb="FFFF0000"/>
      <name val="Arial"/>
      <family val="2"/>
    </font>
  </fonts>
  <fills count="14">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tint="-0.24994659260841701"/>
        <bgColor indexed="64"/>
      </patternFill>
    </fill>
    <fill>
      <patternFill patternType="solid">
        <fgColor theme="0"/>
        <bgColor indexed="64"/>
      </patternFill>
    </fill>
    <fill>
      <patternFill patternType="lightDown">
        <bgColor theme="0" tint="-4.9989318521683403E-2"/>
      </patternFill>
    </fill>
    <fill>
      <patternFill patternType="lightDown">
        <bgColor rgb="FFCCEC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7">
    <xf numFmtId="0" fontId="0" fillId="0" borderId="0"/>
    <xf numFmtId="0" fontId="7" fillId="0" borderId="0"/>
    <xf numFmtId="0" fontId="2" fillId="0" borderId="0"/>
    <xf numFmtId="44" fontId="2" fillId="0" borderId="0" applyFont="0" applyFill="0" applyBorder="0" applyAlignment="0" applyProtection="0"/>
    <xf numFmtId="0" fontId="2" fillId="0" borderId="0"/>
    <xf numFmtId="0" fontId="13" fillId="0" borderId="0"/>
    <xf numFmtId="0" fontId="14" fillId="0" borderId="0"/>
    <xf numFmtId="164" fontId="2" fillId="0" borderId="0" applyFont="0" applyFill="0" applyBorder="0" applyAlignment="0" applyProtection="0"/>
    <xf numFmtId="168"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4" fontId="1" fillId="0" borderId="0" applyFont="0" applyFill="0" applyBorder="0" applyAlignment="0" applyProtection="0"/>
    <xf numFmtId="0" fontId="17" fillId="0" borderId="0"/>
    <xf numFmtId="9" fontId="17" fillId="0" borderId="0" applyFont="0" applyFill="0" applyBorder="0" applyAlignment="0" applyProtection="0"/>
  </cellStyleXfs>
  <cellXfs count="96">
    <xf numFmtId="0" fontId="0" fillId="0" borderId="0" xfId="0"/>
    <xf numFmtId="165" fontId="5" fillId="2" borderId="1" xfId="0" applyNumberFormat="1" applyFont="1" applyFill="1" applyBorder="1" applyAlignment="1" applyProtection="1">
      <alignment horizontal="center" vertical="center"/>
      <protection locked="0"/>
    </xf>
    <xf numFmtId="44" fontId="8" fillId="7" borderId="29" xfId="10" applyFont="1" applyFill="1" applyBorder="1" applyAlignment="1" applyProtection="1">
      <alignment vertical="center"/>
    </xf>
    <xf numFmtId="165" fontId="15" fillId="7" borderId="8" xfId="10" applyNumberFormat="1" applyFont="1" applyFill="1" applyBorder="1" applyAlignment="1" applyProtection="1">
      <alignment vertical="center"/>
    </xf>
    <xf numFmtId="10" fontId="5" fillId="2" borderId="23" xfId="0" applyNumberFormat="1" applyFont="1" applyFill="1" applyBorder="1" applyAlignment="1" applyProtection="1">
      <alignment horizontal="center" vertical="center" wrapText="1"/>
      <protection locked="0"/>
    </xf>
    <xf numFmtId="44" fontId="6" fillId="2" borderId="31" xfId="19" applyFont="1" applyFill="1" applyBorder="1" applyAlignment="1" applyProtection="1">
      <alignment vertical="top" wrapText="1"/>
      <protection locked="0"/>
    </xf>
    <xf numFmtId="44" fontId="6" fillId="2" borderId="0" xfId="19"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35" xfId="0" applyBorder="1" applyProtection="1">
      <protection locked="0"/>
    </xf>
    <xf numFmtId="165" fontId="15" fillId="0" borderId="0" xfId="10" applyNumberFormat="1" applyFont="1" applyFill="1" applyBorder="1" applyAlignment="1" applyProtection="1">
      <alignment vertical="center"/>
    </xf>
    <xf numFmtId="10" fontId="5" fillId="2" borderId="10" xfId="0" applyNumberFormat="1" applyFont="1" applyFill="1" applyBorder="1" applyAlignment="1" applyProtection="1">
      <alignment horizontal="center" vertical="center" wrapText="1"/>
      <protection locked="0"/>
    </xf>
    <xf numFmtId="10" fontId="5" fillId="2" borderId="11" xfId="0" applyNumberFormat="1" applyFont="1" applyFill="1" applyBorder="1" applyAlignment="1" applyProtection="1">
      <alignment horizontal="center" vertical="center" wrapText="1"/>
      <protection locked="0"/>
    </xf>
    <xf numFmtId="165" fontId="15" fillId="13" borderId="8" xfId="10" applyNumberFormat="1" applyFont="1" applyFill="1" applyBorder="1" applyAlignment="1" applyProtection="1">
      <alignment horizontal="center" vertical="center"/>
    </xf>
    <xf numFmtId="165" fontId="8" fillId="7" borderId="29" xfId="10" applyNumberFormat="1" applyFont="1" applyFill="1" applyBorder="1" applyAlignment="1" applyProtection="1">
      <alignment vertical="center"/>
    </xf>
    <xf numFmtId="0" fontId="19" fillId="10" borderId="2" xfId="4" applyFont="1" applyFill="1" applyBorder="1" applyAlignment="1" applyProtection="1">
      <alignment horizontal="center" vertical="top" wrapText="1"/>
    </xf>
    <xf numFmtId="0" fontId="19" fillId="10" borderId="3" xfId="4" applyFont="1" applyFill="1" applyBorder="1" applyAlignment="1" applyProtection="1">
      <alignment horizontal="center" vertical="top" wrapText="1"/>
    </xf>
    <xf numFmtId="0" fontId="0" fillId="10" borderId="3" xfId="0" applyFill="1" applyBorder="1" applyProtection="1"/>
    <xf numFmtId="0" fontId="0" fillId="0" borderId="4" xfId="0" applyBorder="1" applyProtection="1"/>
    <xf numFmtId="0" fontId="0" fillId="0" borderId="0" xfId="0" applyProtection="1"/>
    <xf numFmtId="49" fontId="8" fillId="5" borderId="15" xfId="1" applyNumberFormat="1" applyFont="1" applyFill="1" applyBorder="1" applyAlignment="1" applyProtection="1">
      <alignment horizontal="left" vertical="center" wrapText="1"/>
    </xf>
    <xf numFmtId="0" fontId="0" fillId="0" borderId="0" xfId="0" applyAlignment="1" applyProtection="1">
      <alignment horizontal="left" vertical="center" wrapText="1"/>
    </xf>
    <xf numFmtId="0" fontId="9" fillId="9" borderId="2"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12" fillId="5" borderId="17" xfId="4" applyFont="1" applyFill="1" applyBorder="1" applyAlignment="1" applyProtection="1">
      <alignment vertical="center" wrapText="1"/>
    </xf>
    <xf numFmtId="0" fontId="12" fillId="5" borderId="5" xfId="4" applyFont="1" applyFill="1" applyBorder="1" applyAlignment="1" applyProtection="1">
      <alignment vertical="center" wrapText="1"/>
    </xf>
    <xf numFmtId="0" fontId="4" fillId="5" borderId="18" xfId="4" applyFont="1" applyFill="1" applyBorder="1" applyAlignment="1" applyProtection="1">
      <alignment horizontal="center" vertical="center" wrapText="1"/>
    </xf>
    <xf numFmtId="0" fontId="2" fillId="0" borderId="0" xfId="4" applyProtection="1"/>
    <xf numFmtId="0" fontId="10" fillId="11" borderId="9" xfId="4" quotePrefix="1" applyFont="1" applyFill="1" applyBorder="1" applyAlignment="1" applyProtection="1">
      <alignment vertical="center"/>
    </xf>
    <xf numFmtId="0" fontId="10" fillId="11" borderId="1" xfId="4" quotePrefix="1" applyFont="1" applyFill="1" applyBorder="1" applyAlignment="1" applyProtection="1">
      <alignment vertical="center"/>
    </xf>
    <xf numFmtId="0" fontId="5" fillId="11" borderId="6" xfId="4" applyFont="1" applyFill="1" applyBorder="1" applyAlignment="1" applyProtection="1">
      <alignment horizontal="left" vertical="top" wrapText="1"/>
    </xf>
    <xf numFmtId="0" fontId="5" fillId="11" borderId="7" xfId="4" applyFont="1" applyFill="1" applyBorder="1" applyAlignment="1" applyProtection="1">
      <alignment horizontal="left" vertical="top" wrapText="1"/>
    </xf>
    <xf numFmtId="0" fontId="2" fillId="0" borderId="8" xfId="4" applyBorder="1" applyProtection="1"/>
    <xf numFmtId="0" fontId="10" fillId="11" borderId="1" xfId="4" quotePrefix="1" applyFont="1" applyFill="1" applyBorder="1" applyAlignment="1" applyProtection="1">
      <alignment vertical="center" wrapText="1"/>
    </xf>
    <xf numFmtId="0" fontId="10" fillId="11" borderId="14" xfId="4" quotePrefix="1" applyFont="1" applyFill="1" applyBorder="1" applyAlignment="1" applyProtection="1">
      <alignment vertical="center"/>
    </xf>
    <xf numFmtId="0" fontId="10" fillId="11" borderId="12" xfId="4" quotePrefix="1" applyFont="1" applyFill="1" applyBorder="1" applyAlignment="1" applyProtection="1">
      <alignment vertical="center" wrapText="1"/>
    </xf>
    <xf numFmtId="0" fontId="2" fillId="0" borderId="13" xfId="4" applyBorder="1" applyProtection="1"/>
    <xf numFmtId="0" fontId="10" fillId="11" borderId="23" xfId="4" quotePrefix="1" applyFont="1" applyFill="1" applyBorder="1" applyAlignment="1" applyProtection="1">
      <alignment vertical="center"/>
    </xf>
    <xf numFmtId="0" fontId="10" fillId="11" borderId="10" xfId="4" quotePrefix="1" applyFont="1" applyFill="1" applyBorder="1" applyAlignment="1" applyProtection="1">
      <alignment vertical="center" wrapText="1"/>
    </xf>
    <xf numFmtId="0" fontId="5" fillId="11" borderId="24" xfId="4" applyFont="1" applyFill="1" applyBorder="1" applyAlignment="1" applyProtection="1">
      <alignment horizontal="left" vertical="top" wrapText="1"/>
    </xf>
    <xf numFmtId="0" fontId="5" fillId="11" borderId="20" xfId="4" applyFont="1" applyFill="1" applyBorder="1" applyAlignment="1" applyProtection="1">
      <alignment horizontal="left" vertical="top" wrapText="1"/>
    </xf>
    <xf numFmtId="0" fontId="5" fillId="11" borderId="21" xfId="4" applyFont="1" applyFill="1" applyBorder="1" applyAlignment="1" applyProtection="1">
      <alignment horizontal="left" vertical="top" wrapText="1"/>
    </xf>
    <xf numFmtId="0" fontId="2" fillId="0" borderId="11" xfId="4" applyBorder="1" applyProtection="1"/>
    <xf numFmtId="0" fontId="3" fillId="0" borderId="15"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9" borderId="2" xfId="0" applyFont="1" applyFill="1" applyBorder="1" applyAlignment="1" applyProtection="1">
      <alignment horizontal="center" vertical="center" wrapText="1"/>
    </xf>
    <xf numFmtId="0" fontId="3" fillId="9"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5" borderId="9" xfId="0" applyFont="1" applyFill="1" applyBorder="1" applyAlignment="1" applyProtection="1">
      <alignment horizontal="center" vertical="center"/>
    </xf>
    <xf numFmtId="0" fontId="4" fillId="5" borderId="1" xfId="0" applyFont="1" applyFill="1" applyBorder="1" applyAlignment="1" applyProtection="1">
      <alignment horizontal="left" vertical="center" wrapText="1"/>
    </xf>
    <xf numFmtId="0" fontId="30" fillId="5"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3" fillId="6" borderId="14" xfId="0" applyFont="1" applyFill="1" applyBorder="1" applyAlignment="1" applyProtection="1">
      <alignment horizontal="center" vertical="center"/>
    </xf>
    <xf numFmtId="0" fontId="5" fillId="0" borderId="12" xfId="0" applyFont="1" applyBorder="1" applyAlignment="1" applyProtection="1">
      <alignment horizontal="left" vertical="center" wrapText="1"/>
    </xf>
    <xf numFmtId="169" fontId="15" fillId="11" borderId="1" xfId="0" applyNumberFormat="1" applyFont="1" applyFill="1" applyBorder="1" applyAlignment="1" applyProtection="1">
      <alignment horizontal="center" vertical="center" wrapText="1"/>
    </xf>
    <xf numFmtId="165" fontId="10" fillId="12" borderId="19" xfId="0" applyNumberFormat="1" applyFont="1" applyFill="1" applyBorder="1" applyAlignment="1" applyProtection="1">
      <alignment horizontal="center" vertical="center" wrapText="1"/>
    </xf>
    <xf numFmtId="165" fontId="10" fillId="12" borderId="1" xfId="0" applyNumberFormat="1" applyFont="1" applyFill="1" applyBorder="1" applyAlignment="1" applyProtection="1">
      <alignment horizontal="center" vertical="center" wrapText="1"/>
    </xf>
    <xf numFmtId="165" fontId="10" fillId="4" borderId="19" xfId="0" applyNumberFormat="1" applyFont="1" applyFill="1" applyBorder="1" applyAlignment="1" applyProtection="1">
      <alignment horizontal="center" vertical="center" wrapText="1"/>
    </xf>
    <xf numFmtId="165" fontId="10" fillId="4" borderId="1" xfId="0" applyNumberFormat="1" applyFont="1" applyFill="1" applyBorder="1" applyAlignment="1" applyProtection="1">
      <alignment horizontal="center" vertical="center" wrapText="1"/>
    </xf>
    <xf numFmtId="0" fontId="3" fillId="6" borderId="9"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3" fillId="8" borderId="9" xfId="0" applyFont="1" applyFill="1" applyBorder="1" applyAlignment="1" applyProtection="1">
      <alignment horizontal="center" vertical="center" wrapText="1"/>
    </xf>
    <xf numFmtId="166" fontId="10" fillId="0" borderId="1" xfId="0" applyNumberFormat="1" applyFont="1" applyBorder="1" applyAlignment="1" applyProtection="1">
      <alignment horizontal="center" vertical="center" wrapText="1"/>
    </xf>
    <xf numFmtId="10" fontId="5" fillId="2" borderId="1" xfId="0" applyNumberFormat="1" applyFont="1" applyFill="1" applyBorder="1" applyAlignment="1" applyProtection="1">
      <alignment horizontal="center" vertical="center"/>
    </xf>
    <xf numFmtId="0" fontId="0" fillId="0" borderId="35" xfId="0" applyBorder="1" applyProtection="1"/>
    <xf numFmtId="166" fontId="10" fillId="0" borderId="12" xfId="0" applyNumberFormat="1" applyFont="1" applyBorder="1" applyAlignment="1" applyProtection="1">
      <alignment horizontal="center" vertical="center" wrapText="1"/>
    </xf>
    <xf numFmtId="0" fontId="3" fillId="9" borderId="2" xfId="0" applyFont="1" applyFill="1" applyBorder="1" applyAlignment="1" applyProtection="1">
      <alignment horizontal="left" vertical="top" wrapText="1"/>
    </xf>
    <xf numFmtId="0" fontId="0" fillId="0" borderId="3" xfId="0" applyBorder="1" applyAlignment="1" applyProtection="1">
      <alignment horizontal="left" vertical="top" wrapText="1"/>
    </xf>
    <xf numFmtId="169" fontId="7" fillId="11" borderId="30" xfId="0" applyNumberFormat="1" applyFont="1" applyFill="1" applyBorder="1" applyAlignment="1" applyProtection="1">
      <alignment horizontal="center" vertical="center" wrapText="1"/>
    </xf>
    <xf numFmtId="165" fontId="5" fillId="0" borderId="30" xfId="0" applyNumberFormat="1" applyFont="1" applyBorder="1" applyAlignment="1" applyProtection="1">
      <alignment horizontal="center" vertical="center" wrapText="1"/>
    </xf>
    <xf numFmtId="165" fontId="10" fillId="4" borderId="29" xfId="0" applyNumberFormat="1" applyFont="1" applyFill="1" applyBorder="1" applyAlignment="1" applyProtection="1">
      <alignment horizontal="center" vertical="center" wrapText="1"/>
    </xf>
    <xf numFmtId="0" fontId="18" fillId="3" borderId="32" xfId="0" applyFont="1" applyFill="1" applyBorder="1" applyAlignment="1" applyProtection="1">
      <alignment horizontal="left" vertical="top" wrapText="1"/>
    </xf>
    <xf numFmtId="0" fontId="18" fillId="3" borderId="26" xfId="0" applyFont="1" applyFill="1" applyBorder="1" applyAlignment="1" applyProtection="1">
      <alignment horizontal="left" vertical="top" wrapText="1"/>
    </xf>
    <xf numFmtId="0" fontId="11" fillId="0" borderId="28" xfId="0" applyFont="1" applyBorder="1" applyAlignment="1" applyProtection="1">
      <alignment wrapText="1"/>
    </xf>
    <xf numFmtId="0" fontId="4" fillId="5" borderId="16"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11" fillId="0" borderId="33" xfId="0" applyFont="1" applyBorder="1" applyAlignment="1" applyProtection="1">
      <alignment horizontal="left" vertical="top" wrapText="1"/>
    </xf>
    <xf numFmtId="0" fontId="11" fillId="0" borderId="25" xfId="0" applyFont="1" applyBorder="1" applyAlignment="1" applyProtection="1">
      <alignment horizontal="left" vertical="top" wrapText="1"/>
    </xf>
    <xf numFmtId="0" fontId="11" fillId="0" borderId="25" xfId="0" applyFont="1" applyBorder="1" applyAlignment="1" applyProtection="1">
      <alignment wrapText="1"/>
    </xf>
    <xf numFmtId="165" fontId="10" fillId="4" borderId="10" xfId="0" applyNumberFormat="1"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xf>
    <xf numFmtId="0" fontId="24" fillId="9" borderId="2" xfId="0" applyFont="1" applyFill="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3" xfId="0" applyFont="1" applyBorder="1" applyAlignment="1" applyProtection="1">
      <alignment vertical="center"/>
    </xf>
    <xf numFmtId="0" fontId="24" fillId="0" borderId="36" xfId="0" applyFont="1" applyBorder="1" applyAlignment="1" applyProtection="1">
      <alignment vertical="center"/>
    </xf>
    <xf numFmtId="9" fontId="5" fillId="0" borderId="15" xfId="0" applyNumberFormat="1" applyFont="1" applyBorder="1" applyAlignment="1" applyProtection="1">
      <alignment horizontal="left" vertical="center"/>
    </xf>
    <xf numFmtId="10" fontId="0" fillId="0" borderId="0" xfId="0" applyNumberFormat="1" applyProtection="1"/>
    <xf numFmtId="167" fontId="0" fillId="0" borderId="0" xfId="0" applyNumberFormat="1" applyProtection="1"/>
    <xf numFmtId="165" fontId="0" fillId="0" borderId="0" xfId="0" applyNumberFormat="1" applyProtection="1"/>
    <xf numFmtId="0" fontId="21" fillId="5" borderId="27" xfId="4" applyFont="1" applyFill="1" applyBorder="1" applyAlignment="1" applyProtection="1">
      <alignment vertical="center" wrapText="1"/>
    </xf>
    <xf numFmtId="0" fontId="21" fillId="5" borderId="22" xfId="4" applyFont="1" applyFill="1" applyBorder="1" applyAlignment="1" applyProtection="1">
      <alignment vertical="center" wrapText="1"/>
    </xf>
    <xf numFmtId="0" fontId="4" fillId="5" borderId="12" xfId="4" applyFont="1" applyFill="1" applyBorder="1" applyAlignment="1" applyProtection="1">
      <alignment horizontal="center" vertical="center" wrapText="1"/>
    </xf>
    <xf numFmtId="0" fontId="5" fillId="2" borderId="1" xfId="4" applyFont="1" applyFill="1" applyBorder="1" applyAlignment="1" applyProtection="1">
      <alignment vertical="top" wrapText="1"/>
      <protection locked="0"/>
    </xf>
    <xf numFmtId="0" fontId="5" fillId="2" borderId="10" xfId="4" applyFont="1" applyFill="1" applyBorder="1" applyAlignment="1" applyProtection="1">
      <alignment vertical="top" wrapText="1"/>
      <protection locked="0"/>
    </xf>
  </cellXfs>
  <cellStyles count="27">
    <cellStyle name="Euro" xfId="8" xr:uid="{C647CAA4-76F0-4508-9E4A-9BEA40D61519}"/>
    <cellStyle name="Komma 2" xfId="11" xr:uid="{0EA8D479-EE14-472E-824E-2A32A9AF10B4}"/>
    <cellStyle name="Komma 2 2" xfId="14" xr:uid="{E5C466CD-ED8F-4542-9B31-5DB72812748F}"/>
    <cellStyle name="Komma 2 2 2" xfId="17" xr:uid="{F6217359-0E65-4B78-A484-C15734D19022}"/>
    <cellStyle name="Komma 2 2 2 2" xfId="7" xr:uid="{BB384593-E16A-415A-B6B9-5A65CA3CA977}"/>
    <cellStyle name="Komma 2 2 2 2 2" xfId="24" xr:uid="{B144B517-4B01-485F-A828-8B1FD5598506}"/>
    <cellStyle name="Komma 2 2 3" xfId="20" xr:uid="{752FCC7E-055E-41C0-BD54-9BF302C18089}"/>
    <cellStyle name="Prozent 2" xfId="26" xr:uid="{CF3C2E9C-B78C-4346-AB80-856EA74709A2}"/>
    <cellStyle name="Standard" xfId="0" builtinId="0"/>
    <cellStyle name="Standard 2" xfId="1" xr:uid="{0716C8FE-0338-41FB-A968-9D6DEDCA3797}"/>
    <cellStyle name="Standard 2 2" xfId="12" xr:uid="{E7E2120B-FC2B-4A2E-AED6-577E26FC7076}"/>
    <cellStyle name="Standard 2 2 2" xfId="15" xr:uid="{08A7E204-3AE9-4FAF-A26A-9DEF66F903E0}"/>
    <cellStyle name="Standard 2 2 2 2" xfId="2" xr:uid="{74638226-E908-4661-BD2D-70C1F7CACE33}"/>
    <cellStyle name="Standard 2 2 2 2 2" xfId="21" xr:uid="{AB3E5786-863C-43AD-806B-FFFC51598F91}"/>
    <cellStyle name="Standard 2 2 3" xfId="4" xr:uid="{5C7A0C63-7194-4A18-97D6-B4F6933BA3B4}"/>
    <cellStyle name="Standard 2 2 3 2" xfId="23" xr:uid="{0F376B35-9E59-4B54-A857-930E159496BA}"/>
    <cellStyle name="Standard 2 2 3 3" xfId="18" xr:uid="{07EAEEBF-AE1A-4D9F-8CC9-5AF42E0A230E}"/>
    <cellStyle name="Standard 3" xfId="5" xr:uid="{E02624BD-BA97-4AFC-BBE1-28DC57A74260}"/>
    <cellStyle name="Standard 3 2" xfId="25" xr:uid="{345B0380-F87E-4741-B068-2716AEEB4BD6}"/>
    <cellStyle name="Standard 4" xfId="6" xr:uid="{DCD3D4AD-816C-4FE6-B88B-AFEA2807BD42}"/>
    <cellStyle name="Währung 2" xfId="10" xr:uid="{9828BD59-A62E-4705-875E-5A7E82F62DE4}"/>
    <cellStyle name="Währung 2 2" xfId="13" xr:uid="{FFAF57CE-9A1C-4E58-A39F-52FC75E0ED88}"/>
    <cellStyle name="Währung 2 2 2" xfId="16" xr:uid="{0BBF4264-A781-4367-91BA-07596CD855B3}"/>
    <cellStyle name="Währung 2 2 2 2" xfId="3" xr:uid="{C5D60214-0C57-42A9-880B-75AECAFC9191}"/>
    <cellStyle name="Währung 2 2 2 2 2" xfId="22" xr:uid="{A1248123-B5C7-4825-96F6-B267A2B2F462}"/>
    <cellStyle name="Währung 2 2 3" xfId="19" xr:uid="{E539092F-8EA3-4B37-9946-384926ED44FE}"/>
    <cellStyle name="Währung 3" xfId="9" xr:uid="{7DC48A2F-12F5-449C-9981-ACA40F7FBE37}"/>
  </cellStyles>
  <dxfs count="0"/>
  <tableStyles count="0" defaultTableStyle="TableStyleMedium2" defaultPivotStyle="PivotStyleLight16"/>
  <colors>
    <mruColors>
      <color rgb="FFCCFF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g365.sharepoint.com/sites/projekte/Shared%20Documents/10140%20-%20Cusanus/Vergabeakte/2.%20Design/2.6%20Vergabeunterlagen%20(E)/Anlagen/Anlage_10d_Leistungs-_Preisblatt_Los4_SIEM_v3.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1.1_Lebach"/>
      <sheetName val="LB1.2_Wittlich"/>
      <sheetName val="PB1.1_Lebach"/>
      <sheetName val="PB1.2_Wittlich"/>
      <sheetName val="PB2.1_Lebach"/>
      <sheetName val="PB2.2_Wittlich"/>
      <sheetName val="Gesamt-PB1_Lebach"/>
      <sheetName val="Gesamt-PB2_Wittlich"/>
      <sheetName val="Daten"/>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ow r="1">
          <cell r="A1" t="str">
            <v>JA</v>
          </cell>
          <cell r="B1" t="str">
            <v>NIEDRIG</v>
          </cell>
        </row>
        <row r="2">
          <cell r="A2" t="str">
            <v>NEIN</v>
          </cell>
          <cell r="B2" t="str">
            <v>MITTEL</v>
          </cell>
        </row>
        <row r="3">
          <cell r="B3" t="str">
            <v>HOCH</v>
          </cell>
        </row>
        <row r="4">
          <cell r="B4" t="str">
            <v>SEHR HOCH</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85" zoomScaleNormal="85" workbookViewId="0">
      <pane ySplit="2" topLeftCell="A3" activePane="bottomLeft" state="frozen"/>
      <selection pane="bottomLeft" activeCell="M7" sqref="M7"/>
    </sheetView>
  </sheetViews>
  <sheetFormatPr baseColWidth="10" defaultRowHeight="15" x14ac:dyDescent="0.2"/>
  <cols>
    <col min="1" max="1" width="14.88671875" style="18" customWidth="1"/>
    <col min="2" max="2" width="21.5546875" style="18" customWidth="1"/>
    <col min="3" max="3" width="64.5546875" style="18" customWidth="1"/>
    <col min="4" max="9" width="15.77734375" style="18" customWidth="1"/>
    <col min="10" max="10" width="21.6640625" style="18" customWidth="1"/>
    <col min="11" max="16384" width="11.5546875" style="18"/>
  </cols>
  <sheetData>
    <row r="1" spans="1:11" ht="87" customHeight="1" thickBot="1" x14ac:dyDescent="0.25">
      <c r="A1" s="14" t="s">
        <v>37</v>
      </c>
      <c r="B1" s="15"/>
      <c r="C1" s="15"/>
      <c r="D1" s="15"/>
      <c r="E1" s="15"/>
      <c r="F1" s="15"/>
      <c r="G1" s="15"/>
      <c r="H1" s="15"/>
      <c r="I1" s="16"/>
      <c r="J1" s="17"/>
    </row>
    <row r="2" spans="1:11" ht="51.75" customHeight="1" thickBot="1" x14ac:dyDescent="0.25">
      <c r="A2" s="19" t="s">
        <v>23</v>
      </c>
      <c r="B2" s="20"/>
      <c r="C2" s="20"/>
      <c r="D2" s="20"/>
      <c r="E2" s="5"/>
      <c r="F2" s="6"/>
      <c r="G2" s="6"/>
      <c r="H2" s="6"/>
      <c r="I2" s="7"/>
      <c r="J2" s="8"/>
    </row>
    <row r="3" spans="1:11" ht="30" customHeight="1" thickBot="1" x14ac:dyDescent="0.25">
      <c r="A3" s="21" t="s">
        <v>7</v>
      </c>
      <c r="B3" s="22"/>
      <c r="C3" s="22"/>
      <c r="D3" s="22"/>
      <c r="E3" s="22"/>
      <c r="F3" s="22"/>
      <c r="G3" s="22"/>
      <c r="H3" s="22"/>
      <c r="I3" s="22"/>
      <c r="J3" s="17"/>
    </row>
    <row r="4" spans="1:11" s="26" customFormat="1" ht="30" customHeight="1" x14ac:dyDescent="0.25">
      <c r="A4" s="23" t="s">
        <v>24</v>
      </c>
      <c r="B4" s="24" t="s">
        <v>26</v>
      </c>
      <c r="C4" s="91" t="s">
        <v>6</v>
      </c>
      <c r="D4" s="92"/>
      <c r="E4" s="92"/>
      <c r="F4" s="92"/>
      <c r="G4" s="92"/>
      <c r="H4" s="92"/>
      <c r="I4" s="93" t="s">
        <v>58</v>
      </c>
      <c r="J4" s="25" t="s">
        <v>27</v>
      </c>
    </row>
    <row r="5" spans="1:11" s="26" customFormat="1" ht="64.5" customHeight="1" x14ac:dyDescent="0.25">
      <c r="A5" s="27" t="s">
        <v>25</v>
      </c>
      <c r="B5" s="28" t="s">
        <v>8</v>
      </c>
      <c r="C5" s="29" t="s">
        <v>29</v>
      </c>
      <c r="D5" s="30"/>
      <c r="E5" s="30"/>
      <c r="F5" s="30"/>
      <c r="G5" s="30"/>
      <c r="H5" s="30"/>
      <c r="I5" s="94"/>
      <c r="J5" s="31"/>
    </row>
    <row r="6" spans="1:11" s="26" customFormat="1" ht="38.450000000000003" customHeight="1" x14ac:dyDescent="0.25">
      <c r="A6" s="27" t="s">
        <v>9</v>
      </c>
      <c r="B6" s="32" t="s">
        <v>31</v>
      </c>
      <c r="C6" s="29" t="s">
        <v>30</v>
      </c>
      <c r="D6" s="30"/>
      <c r="E6" s="30"/>
      <c r="F6" s="30"/>
      <c r="G6" s="30"/>
      <c r="H6" s="30"/>
      <c r="I6" s="94"/>
      <c r="J6" s="31"/>
    </row>
    <row r="7" spans="1:11" s="26" customFormat="1" ht="38.450000000000003" customHeight="1" x14ac:dyDescent="0.25">
      <c r="A7" s="33" t="s">
        <v>10</v>
      </c>
      <c r="B7" s="34" t="s">
        <v>13</v>
      </c>
      <c r="C7" s="29" t="s">
        <v>33</v>
      </c>
      <c r="D7" s="30"/>
      <c r="E7" s="30"/>
      <c r="F7" s="30"/>
      <c r="G7" s="30"/>
      <c r="H7" s="30"/>
      <c r="I7" s="94"/>
      <c r="J7" s="35"/>
    </row>
    <row r="8" spans="1:11" s="26" customFormat="1" ht="65.25" customHeight="1" x14ac:dyDescent="0.25">
      <c r="A8" s="33" t="s">
        <v>11</v>
      </c>
      <c r="B8" s="34" t="s">
        <v>35</v>
      </c>
      <c r="C8" s="29" t="s">
        <v>36</v>
      </c>
      <c r="D8" s="30"/>
      <c r="E8" s="30"/>
      <c r="F8" s="30"/>
      <c r="G8" s="30"/>
      <c r="H8" s="30"/>
      <c r="I8" s="94"/>
      <c r="J8" s="35"/>
    </row>
    <row r="9" spans="1:11" s="26" customFormat="1" ht="51.95" customHeight="1" thickBot="1" x14ac:dyDescent="0.3">
      <c r="A9" s="36" t="s">
        <v>12</v>
      </c>
      <c r="B9" s="37" t="s">
        <v>32</v>
      </c>
      <c r="C9" s="38" t="s">
        <v>34</v>
      </c>
      <c r="D9" s="39"/>
      <c r="E9" s="39"/>
      <c r="F9" s="39"/>
      <c r="G9" s="39"/>
      <c r="H9" s="40"/>
      <c r="I9" s="95"/>
      <c r="J9" s="41"/>
    </row>
    <row r="10" spans="1:11" ht="6.6" customHeight="1" thickBot="1" x14ac:dyDescent="0.25">
      <c r="A10" s="42"/>
      <c r="B10" s="43"/>
      <c r="C10" s="43"/>
      <c r="D10" s="43"/>
      <c r="E10" s="43"/>
    </row>
    <row r="11" spans="1:11" ht="34.5" customHeight="1" thickBot="1" x14ac:dyDescent="0.25">
      <c r="A11" s="44" t="s">
        <v>45</v>
      </c>
      <c r="B11" s="22"/>
      <c r="C11" s="22"/>
      <c r="D11" s="22"/>
      <c r="E11" s="22"/>
      <c r="F11" s="22"/>
      <c r="G11" s="22"/>
      <c r="H11" s="22"/>
      <c r="I11" s="22"/>
      <c r="J11" s="45"/>
      <c r="K11" s="46"/>
    </row>
    <row r="12" spans="1:11" ht="195.75" customHeight="1" x14ac:dyDescent="0.2">
      <c r="A12" s="47" t="s">
        <v>24</v>
      </c>
      <c r="B12" s="48" t="s">
        <v>22</v>
      </c>
      <c r="C12" s="49" t="s">
        <v>56</v>
      </c>
      <c r="D12" s="50" t="s">
        <v>46</v>
      </c>
      <c r="E12" s="51" t="s">
        <v>38</v>
      </c>
      <c r="F12" s="50" t="s">
        <v>39</v>
      </c>
      <c r="G12" s="50" t="s">
        <v>40</v>
      </c>
      <c r="H12" s="50" t="s">
        <v>41</v>
      </c>
      <c r="I12" s="50" t="s">
        <v>42</v>
      </c>
      <c r="J12" s="52" t="s">
        <v>43</v>
      </c>
    </row>
    <row r="13" spans="1:11" ht="15.75" x14ac:dyDescent="0.2">
      <c r="A13" s="53" t="s">
        <v>0</v>
      </c>
      <c r="B13" s="54" t="s">
        <v>17</v>
      </c>
      <c r="C13" s="55" t="s">
        <v>55</v>
      </c>
      <c r="D13" s="1"/>
      <c r="E13" s="56" t="s">
        <v>55</v>
      </c>
      <c r="F13" s="56" t="s">
        <v>55</v>
      </c>
      <c r="G13" s="57" t="s">
        <v>55</v>
      </c>
      <c r="H13" s="56" t="str">
        <f>G13</f>
        <v>-</v>
      </c>
      <c r="I13" s="56" t="str">
        <f>G13</f>
        <v>-</v>
      </c>
      <c r="J13" s="12" t="s">
        <v>55</v>
      </c>
    </row>
    <row r="14" spans="1:11" ht="25.5" customHeight="1" x14ac:dyDescent="0.2">
      <c r="A14" s="53" t="s">
        <v>1</v>
      </c>
      <c r="B14" s="54" t="s">
        <v>18</v>
      </c>
      <c r="C14" s="55">
        <v>153</v>
      </c>
      <c r="D14" s="1"/>
      <c r="E14" s="58">
        <f>C14*D14*12</f>
        <v>0</v>
      </c>
      <c r="F14" s="58">
        <f t="shared" ref="F14:F17" si="0">E14*1.1</f>
        <v>0</v>
      </c>
      <c r="G14" s="59">
        <f>E14*1.2</f>
        <v>0</v>
      </c>
      <c r="H14" s="58">
        <f>G14</f>
        <v>0</v>
      </c>
      <c r="I14" s="58">
        <f>G14</f>
        <v>0</v>
      </c>
      <c r="J14" s="3">
        <f>SUM(E14:I14)</f>
        <v>0</v>
      </c>
    </row>
    <row r="15" spans="1:11" ht="25.5" customHeight="1" x14ac:dyDescent="0.2">
      <c r="A15" s="60" t="s">
        <v>2</v>
      </c>
      <c r="B15" s="61" t="s">
        <v>19</v>
      </c>
      <c r="C15" s="55">
        <v>243</v>
      </c>
      <c r="D15" s="1"/>
      <c r="E15" s="58">
        <f t="shared" ref="E15:E17" si="1">C15*D15*12</f>
        <v>0</v>
      </c>
      <c r="F15" s="58">
        <f t="shared" si="0"/>
        <v>0</v>
      </c>
      <c r="G15" s="59">
        <f t="shared" ref="G15:G19" si="2">E15*1.2</f>
        <v>0</v>
      </c>
      <c r="H15" s="58">
        <f t="shared" ref="H15:H17" si="3">G15</f>
        <v>0</v>
      </c>
      <c r="I15" s="58">
        <f t="shared" ref="I15:I17" si="4">G15</f>
        <v>0</v>
      </c>
      <c r="J15" s="3">
        <f>SUM(E15:I15)</f>
        <v>0</v>
      </c>
    </row>
    <row r="16" spans="1:11" ht="25.5" customHeight="1" x14ac:dyDescent="0.2">
      <c r="A16" s="60" t="s">
        <v>3</v>
      </c>
      <c r="B16" s="61" t="s">
        <v>20</v>
      </c>
      <c r="C16" s="55">
        <v>259</v>
      </c>
      <c r="D16" s="1"/>
      <c r="E16" s="58">
        <f t="shared" si="1"/>
        <v>0</v>
      </c>
      <c r="F16" s="58">
        <f t="shared" si="0"/>
        <v>0</v>
      </c>
      <c r="G16" s="59">
        <f t="shared" si="2"/>
        <v>0</v>
      </c>
      <c r="H16" s="58">
        <f t="shared" si="3"/>
        <v>0</v>
      </c>
      <c r="I16" s="58">
        <f t="shared" si="4"/>
        <v>0</v>
      </c>
      <c r="J16" s="3">
        <f>SUM(E16:I16)</f>
        <v>0</v>
      </c>
    </row>
    <row r="17" spans="1:12" ht="15" customHeight="1" thickBot="1" x14ac:dyDescent="0.25">
      <c r="A17" s="60" t="s">
        <v>4</v>
      </c>
      <c r="B17" s="61" t="s">
        <v>21</v>
      </c>
      <c r="C17" s="55" t="s">
        <v>55</v>
      </c>
      <c r="D17" s="1"/>
      <c r="E17" s="56" t="s">
        <v>55</v>
      </c>
      <c r="F17" s="56" t="s">
        <v>55</v>
      </c>
      <c r="G17" s="57" t="s">
        <v>55</v>
      </c>
      <c r="H17" s="56" t="str">
        <f>G17</f>
        <v>-</v>
      </c>
      <c r="I17" s="56" t="str">
        <f>G17</f>
        <v>-</v>
      </c>
      <c r="J17" s="12" t="s">
        <v>55</v>
      </c>
    </row>
    <row r="18" spans="1:12" ht="30.75" hidden="1" customHeight="1" thickBot="1" x14ac:dyDescent="0.25">
      <c r="A18" s="62" t="s">
        <v>5</v>
      </c>
      <c r="B18" s="61" t="s">
        <v>15</v>
      </c>
      <c r="C18" s="63">
        <v>6500000</v>
      </c>
      <c r="D18" s="64"/>
      <c r="E18" s="58">
        <f t="shared" ref="E18:E19" si="5">(C18*D18)*12</f>
        <v>0</v>
      </c>
      <c r="F18" s="59">
        <f t="shared" ref="F18:F19" si="6">D18*1.25</f>
        <v>0</v>
      </c>
      <c r="G18" s="59">
        <f t="shared" si="2"/>
        <v>0</v>
      </c>
      <c r="H18" s="59">
        <f t="shared" ref="H18:I19" si="7">F18*1.25</f>
        <v>0</v>
      </c>
      <c r="I18" s="59">
        <f t="shared" si="7"/>
        <v>0</v>
      </c>
      <c r="J18" s="65"/>
    </row>
    <row r="19" spans="1:12" ht="30.75" hidden="1" customHeight="1" thickBot="1" x14ac:dyDescent="0.25">
      <c r="A19" s="62" t="s">
        <v>14</v>
      </c>
      <c r="B19" s="61" t="s">
        <v>16</v>
      </c>
      <c r="C19" s="66"/>
      <c r="D19" s="64"/>
      <c r="E19" s="58">
        <f t="shared" si="5"/>
        <v>0</v>
      </c>
      <c r="F19" s="59">
        <f t="shared" si="6"/>
        <v>0</v>
      </c>
      <c r="G19" s="59">
        <f t="shared" si="2"/>
        <v>0</v>
      </c>
      <c r="H19" s="59">
        <f t="shared" si="7"/>
        <v>0</v>
      </c>
      <c r="I19" s="59">
        <f t="shared" si="7"/>
        <v>0</v>
      </c>
      <c r="J19" s="65"/>
    </row>
    <row r="20" spans="1:12" ht="33" customHeight="1" thickBot="1" x14ac:dyDescent="0.25">
      <c r="A20" s="67" t="s">
        <v>28</v>
      </c>
      <c r="B20" s="68"/>
      <c r="C20" s="69">
        <f t="shared" ref="C20:J20" si="8">SUM(C13:C17)</f>
        <v>655</v>
      </c>
      <c r="D20" s="70">
        <f t="shared" si="8"/>
        <v>0</v>
      </c>
      <c r="E20" s="71">
        <f>SUM(E13:E17)</f>
        <v>0</v>
      </c>
      <c r="F20" s="70">
        <f t="shared" si="8"/>
        <v>0</v>
      </c>
      <c r="G20" s="70">
        <f t="shared" si="8"/>
        <v>0</v>
      </c>
      <c r="H20" s="70">
        <f t="shared" si="8"/>
        <v>0</v>
      </c>
      <c r="I20" s="70">
        <f t="shared" si="8"/>
        <v>0</v>
      </c>
      <c r="J20" s="13">
        <f>SUM(J14:J16)</f>
        <v>0</v>
      </c>
    </row>
    <row r="21" spans="1:12" ht="6.6" customHeight="1" thickBot="1" x14ac:dyDescent="0.25">
      <c r="A21" s="42"/>
      <c r="B21" s="43"/>
      <c r="C21" s="43"/>
      <c r="D21" s="43"/>
      <c r="E21" s="43"/>
    </row>
    <row r="22" spans="1:12" ht="30" x14ac:dyDescent="0.2">
      <c r="A22" s="72" t="s">
        <v>54</v>
      </c>
      <c r="B22" s="73"/>
      <c r="C22" s="74"/>
      <c r="D22" s="75" t="s">
        <v>48</v>
      </c>
      <c r="E22" s="76" t="s">
        <v>47</v>
      </c>
    </row>
    <row r="23" spans="1:12" ht="39" customHeight="1" thickBot="1" x14ac:dyDescent="0.25">
      <c r="A23" s="77"/>
      <c r="B23" s="78"/>
      <c r="C23" s="79"/>
      <c r="D23" s="4"/>
      <c r="E23" s="80">
        <f>E20*$D$23</f>
        <v>0</v>
      </c>
      <c r="F23" s="80">
        <f t="shared" ref="F23:I23" si="9">F20*$D$23</f>
        <v>0</v>
      </c>
      <c r="G23" s="80">
        <f t="shared" si="9"/>
        <v>0</v>
      </c>
      <c r="H23" s="80">
        <f t="shared" si="9"/>
        <v>0</v>
      </c>
      <c r="I23" s="80">
        <f t="shared" si="9"/>
        <v>0</v>
      </c>
      <c r="J23" s="3">
        <f>SUM(E23:I23)</f>
        <v>0</v>
      </c>
    </row>
    <row r="24" spans="1:12" ht="6.6" customHeight="1" thickBot="1" x14ac:dyDescent="0.25">
      <c r="A24" s="42"/>
      <c r="B24" s="43"/>
      <c r="C24" s="43"/>
      <c r="D24" s="43"/>
      <c r="E24" s="43"/>
    </row>
    <row r="25" spans="1:12" ht="53.25" customHeight="1" x14ac:dyDescent="0.2">
      <c r="A25" s="72" t="s">
        <v>57</v>
      </c>
      <c r="B25" s="73"/>
      <c r="C25" s="74"/>
      <c r="D25" s="75" t="s">
        <v>49</v>
      </c>
      <c r="E25" s="81" t="s">
        <v>50</v>
      </c>
      <c r="F25" s="81" t="s">
        <v>51</v>
      </c>
      <c r="G25" s="81" t="s">
        <v>52</v>
      </c>
      <c r="H25" s="82" t="s">
        <v>53</v>
      </c>
      <c r="I25" s="9"/>
      <c r="J25" s="9"/>
    </row>
    <row r="26" spans="1:12" ht="138.75" customHeight="1" thickBot="1" x14ac:dyDescent="0.25">
      <c r="A26" s="77"/>
      <c r="B26" s="78"/>
      <c r="C26" s="79"/>
      <c r="D26" s="4"/>
      <c r="E26" s="10"/>
      <c r="F26" s="10"/>
      <c r="G26" s="10"/>
      <c r="H26" s="11"/>
      <c r="I26" s="9"/>
      <c r="J26" s="9"/>
    </row>
    <row r="27" spans="1:12" ht="6.6" customHeight="1" thickBot="1" x14ac:dyDescent="0.25">
      <c r="A27" s="42"/>
      <c r="B27" s="43"/>
      <c r="C27" s="43"/>
      <c r="D27" s="43"/>
      <c r="E27" s="43"/>
    </row>
    <row r="28" spans="1:12" ht="36" customHeight="1" thickBot="1" x14ac:dyDescent="0.25">
      <c r="A28" s="83" t="s">
        <v>44</v>
      </c>
      <c r="B28" s="84"/>
      <c r="C28" s="85"/>
      <c r="D28" s="85"/>
      <c r="E28" s="85"/>
      <c r="F28" s="85"/>
      <c r="G28" s="85"/>
      <c r="H28" s="85"/>
      <c r="I28" s="86"/>
      <c r="J28" s="2">
        <f>J20+J23</f>
        <v>0</v>
      </c>
      <c r="K28" s="87"/>
      <c r="L28" s="88"/>
    </row>
    <row r="30" spans="1:12" x14ac:dyDescent="0.2">
      <c r="C30" s="89"/>
    </row>
    <row r="31" spans="1:12" x14ac:dyDescent="0.2">
      <c r="C31" s="89"/>
      <c r="E31" s="90"/>
    </row>
    <row r="32" spans="1:12" x14ac:dyDescent="0.2">
      <c r="C32" s="89"/>
    </row>
    <row r="33" spans="3:3" x14ac:dyDescent="0.2">
      <c r="C33" s="89"/>
    </row>
    <row r="34" spans="3:3" x14ac:dyDescent="0.2">
      <c r="C34" s="89"/>
    </row>
    <row r="35" spans="3:3" x14ac:dyDescent="0.2">
      <c r="C35" s="89"/>
    </row>
    <row r="36" spans="3:3" x14ac:dyDescent="0.2">
      <c r="C36" s="89"/>
    </row>
    <row r="37" spans="3:3" x14ac:dyDescent="0.2">
      <c r="C37" s="89"/>
    </row>
    <row r="38" spans="3:3" x14ac:dyDescent="0.2">
      <c r="C38" s="89"/>
    </row>
    <row r="39" spans="3:3" x14ac:dyDescent="0.2">
      <c r="C39" s="89"/>
    </row>
  </sheetData>
  <sheetProtection algorithmName="SHA-512" hashValue="AspJU7HCbCH5siFCtISBW12W60DnNGY0RTnImJ3VuyHYwGMKvFkgyTX5QnZmb1sff0qotXS0CSpZoV40isNlig==" saltValue="bN1G8KOSHRN4aCIH3LvnzQ==" spinCount="100000" sheet="1" objects="1" scenarios="1"/>
  <protectedRanges>
    <protectedRange sqref="C20 D10:E10 D20:E21 D27:E27 C22:J22 F20:J20 C23:I23 D13:I13 E14:I16 C25:I26 D24:E24 D17:I19" name="Bereich2_1"/>
    <protectedRange sqref="E28" name="Bereich2_1_1_1"/>
    <protectedRange sqref="D14:D16" name="Bereich2_1_1"/>
  </protectedRanges>
  <mergeCells count="14">
    <mergeCell ref="C6:H6"/>
    <mergeCell ref="C7:H7"/>
    <mergeCell ref="C8:H8"/>
    <mergeCell ref="C9:H9"/>
    <mergeCell ref="A1:J1"/>
    <mergeCell ref="A28:I28"/>
    <mergeCell ref="A22:C23"/>
    <mergeCell ref="A20:B20"/>
    <mergeCell ref="A2:D2"/>
    <mergeCell ref="A3:J3"/>
    <mergeCell ref="E2:J2"/>
    <mergeCell ref="A11:J11"/>
    <mergeCell ref="A25:C26"/>
    <mergeCell ref="C5:H5"/>
  </mergeCells>
  <phoneticPr fontId="16" type="noConversion"/>
  <pageMargins left="0.7" right="0.7" top="0.78740157499999996" bottom="0.78740157499999996" header="0.3" footer="0.3"/>
  <pageSetup paperSize="9" scale="83" orientation="landscape" r:id="rId1"/>
  <ignoredErrors>
    <ignoredError sqref="C2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704493F68E9344B98196DCDA3109311" ma:contentTypeVersion="3" ma:contentTypeDescription="Ein neues Dokument erstellen." ma:contentTypeScope="" ma:versionID="9246698057dac14d0d7710cb2527903f">
  <xsd:schema xmlns:xsd="http://www.w3.org/2001/XMLSchema" xmlns:xs="http://www.w3.org/2001/XMLSchema" xmlns:p="http://schemas.microsoft.com/office/2006/metadata/properties" xmlns:ns2="03586caa-dd85-4b86-b109-6eb731931604" targetNamespace="http://schemas.microsoft.com/office/2006/metadata/properties" ma:root="true" ma:fieldsID="694e63019f98872eb1e52b01e042c213" ns2:_="">
    <xsd:import namespace="03586caa-dd85-4b86-b109-6eb73193160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86caa-dd85-4b86-b109-6eb731931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B61579-B071-4496-B264-C06ED9D58A47}">
  <ds:schemaRefs>
    <ds:schemaRef ds:uri="http://schemas.microsoft.com/sharepoint/v3/contenttype/forms"/>
  </ds:schemaRefs>
</ds:datastoreItem>
</file>

<file path=customXml/itemProps2.xml><?xml version="1.0" encoding="utf-8"?>
<ds:datastoreItem xmlns:ds="http://schemas.openxmlformats.org/officeDocument/2006/customXml" ds:itemID="{0042A31A-6EED-42E3-BABD-CA9821C8A839}">
  <ds:schemaRefs>
    <ds:schemaRef ds:uri="http://schemas.microsoft.com/office/2006/documentManagement/types"/>
    <ds:schemaRef ds:uri="http://purl.org/dc/terms/"/>
    <ds:schemaRef ds:uri="03586caa-dd85-4b86-b109-6eb731931604"/>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4ACCBF9-CD54-417F-9FA6-348B6C17B15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Leistungs- und Preisblatt</vt:lpstr>
    </vt:vector>
  </TitlesOfParts>
  <Company>Landtag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Geisser, Ralph</dc:creator>
  <cp:lastModifiedBy>Michael Renn</cp:lastModifiedBy>
  <cp:lastPrinted>2020-08-12T12:55:34Z</cp:lastPrinted>
  <dcterms:created xsi:type="dcterms:W3CDTF">2020-08-12T12:26:31Z</dcterms:created>
  <dcterms:modified xsi:type="dcterms:W3CDTF">2026-04-16T15:01:38Z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0x010100E704493F68E9344B98196DCDA3109311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6082100</vt:r8>
  </property>
</Properties>
</file>